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OLA.DESKTOP-65CTF1J\Desktop\"/>
    </mc:Choice>
  </mc:AlternateContent>
  <bookViews>
    <workbookView xWindow="0" yWindow="0" windowWidth="19200" windowHeight="11460"/>
  </bookViews>
  <sheets>
    <sheet name="AE" sheetId="5" r:id="rId1"/>
    <sheet name="ELEKTROINSTALATER" sheetId="6" r:id="rId2"/>
    <sheet name="KOMERCIJALIST" sheetId="7" r:id="rId3"/>
    <sheet name="TESPR" sheetId="8" r:id="rId4"/>
    <sheet name="PROF" sheetId="10" r:id="rId5"/>
  </sheets>
  <definedNames>
    <definedName name="_xlnm.Print_Area" localSheetId="0">AE!$A$1:$S$5</definedName>
    <definedName name="_xlnm.Print_Area" localSheetId="1">ELEKTROINSTALATER!$A$1:$S$6</definedName>
    <definedName name="_xlnm.Print_Area" localSheetId="2">KOMERCIJALIST!$A$1:$S$12</definedName>
    <definedName name="_xlnm.Print_Area" localSheetId="3">TESPR!$A$1:$S$19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8" l="1"/>
  <c r="Q18" i="8"/>
  <c r="L18" i="8"/>
  <c r="P18" i="8" s="1"/>
  <c r="S18" i="8" s="1"/>
  <c r="R19" i="8"/>
  <c r="Q19" i="8"/>
  <c r="L19" i="8"/>
  <c r="P19" i="8" s="1"/>
  <c r="R17" i="8"/>
  <c r="Q17" i="8"/>
  <c r="L17" i="8"/>
  <c r="P17" i="8" s="1"/>
  <c r="R16" i="8"/>
  <c r="Q16" i="8"/>
  <c r="L16" i="8"/>
  <c r="P16" i="8" s="1"/>
  <c r="R14" i="8"/>
  <c r="Q14" i="8"/>
  <c r="L14" i="8"/>
  <c r="P14" i="8" s="1"/>
  <c r="S14" i="8" s="1"/>
  <c r="R15" i="8"/>
  <c r="Q15" i="8"/>
  <c r="L15" i="8"/>
  <c r="P15" i="8" s="1"/>
  <c r="R13" i="8"/>
  <c r="Q13" i="8"/>
  <c r="L13" i="8"/>
  <c r="P13" i="8" s="1"/>
  <c r="R12" i="8"/>
  <c r="Q12" i="8"/>
  <c r="L12" i="8"/>
  <c r="P12" i="8" s="1"/>
  <c r="R11" i="8"/>
  <c r="Q11" i="8"/>
  <c r="L11" i="8"/>
  <c r="P11" i="8" s="1"/>
  <c r="S11" i="8" s="1"/>
  <c r="R10" i="8"/>
  <c r="Q10" i="8"/>
  <c r="L10" i="8"/>
  <c r="P10" i="8" s="1"/>
  <c r="R9" i="8"/>
  <c r="Q9" i="8"/>
  <c r="L9" i="8"/>
  <c r="P9" i="8" s="1"/>
  <c r="S9" i="8" s="1"/>
  <c r="R8" i="8"/>
  <c r="Q8" i="8"/>
  <c r="L8" i="8"/>
  <c r="P8" i="8" s="1"/>
  <c r="R6" i="8"/>
  <c r="Q6" i="8"/>
  <c r="L6" i="8"/>
  <c r="P6" i="8" s="1"/>
  <c r="R7" i="8"/>
  <c r="Q7" i="8"/>
  <c r="L7" i="8"/>
  <c r="P7" i="8" s="1"/>
  <c r="R5" i="8"/>
  <c r="Q5" i="8"/>
  <c r="L5" i="8"/>
  <c r="P5" i="8" s="1"/>
  <c r="R4" i="8"/>
  <c r="Q4" i="8"/>
  <c r="L4" i="8"/>
  <c r="P4" i="8" s="1"/>
  <c r="R3" i="8"/>
  <c r="Q3" i="8"/>
  <c r="L3" i="8"/>
  <c r="P3" i="8" s="1"/>
  <c r="S3" i="8" s="1"/>
  <c r="L3" i="7"/>
  <c r="P3" i="7" s="1"/>
  <c r="L4" i="7"/>
  <c r="R12" i="7"/>
  <c r="Q12" i="7"/>
  <c r="L12" i="7"/>
  <c r="P12" i="7" s="1"/>
  <c r="S12" i="7" s="1"/>
  <c r="R11" i="7"/>
  <c r="Q11" i="7"/>
  <c r="L11" i="7"/>
  <c r="P11" i="7" s="1"/>
  <c r="R10" i="7"/>
  <c r="Q10" i="7"/>
  <c r="L10" i="7"/>
  <c r="P10" i="7" s="1"/>
  <c r="R9" i="7"/>
  <c r="Q9" i="7"/>
  <c r="L9" i="7"/>
  <c r="P9" i="7" s="1"/>
  <c r="R8" i="7"/>
  <c r="Q8" i="7"/>
  <c r="L8" i="7"/>
  <c r="P8" i="7" s="1"/>
  <c r="R7" i="7"/>
  <c r="Q7" i="7"/>
  <c r="L7" i="7"/>
  <c r="P7" i="7" s="1"/>
  <c r="R6" i="7"/>
  <c r="Q6" i="7"/>
  <c r="L6" i="7"/>
  <c r="P6" i="7" s="1"/>
  <c r="R5" i="7"/>
  <c r="Q5" i="7"/>
  <c r="L5" i="7"/>
  <c r="P5" i="7" s="1"/>
  <c r="R4" i="7"/>
  <c r="Q4" i="7"/>
  <c r="P4" i="7"/>
  <c r="R3" i="7"/>
  <c r="Q3" i="7"/>
  <c r="R6" i="6"/>
  <c r="Q6" i="6"/>
  <c r="L6" i="6"/>
  <c r="P6" i="6" s="1"/>
  <c r="S6" i="6" s="1"/>
  <c r="R5" i="6"/>
  <c r="Q5" i="6"/>
  <c r="L5" i="6"/>
  <c r="P5" i="6" s="1"/>
  <c r="R4" i="6"/>
  <c r="Q4" i="6"/>
  <c r="L4" i="6"/>
  <c r="P4" i="6" s="1"/>
  <c r="R3" i="6"/>
  <c r="Q3" i="6"/>
  <c r="L3" i="6"/>
  <c r="P3" i="6" s="1"/>
  <c r="R5" i="5"/>
  <c r="Q5" i="5"/>
  <c r="P5" i="5"/>
  <c r="R4" i="5"/>
  <c r="Q4" i="5"/>
  <c r="P4" i="5"/>
  <c r="R3" i="5"/>
  <c r="Q3" i="5"/>
  <c r="L3" i="5"/>
  <c r="P3" i="5" s="1"/>
  <c r="S4" i="5" l="1"/>
  <c r="S5" i="5"/>
  <c r="S7" i="8"/>
  <c r="S10" i="8"/>
  <c r="S16" i="8"/>
  <c r="S5" i="7"/>
  <c r="S9" i="7"/>
  <c r="S8" i="8"/>
  <c r="S15" i="8"/>
  <c r="S19" i="8"/>
  <c r="S6" i="8"/>
  <c r="S17" i="8"/>
  <c r="S5" i="8"/>
  <c r="S13" i="8"/>
  <c r="S4" i="8"/>
  <c r="S12" i="8"/>
  <c r="S7" i="7"/>
  <c r="S11" i="7"/>
  <c r="S6" i="7"/>
  <c r="S4" i="7"/>
  <c r="S10" i="7"/>
  <c r="S3" i="7"/>
  <c r="S8" i="7"/>
  <c r="S3" i="5"/>
  <c r="S4" i="6"/>
  <c r="S5" i="6"/>
  <c r="S3" i="6"/>
</calcChain>
</file>

<file path=xl/sharedStrings.xml><?xml version="1.0" encoding="utf-8"?>
<sst xmlns="http://schemas.openxmlformats.org/spreadsheetml/2006/main" count="333" uniqueCount="84">
  <si>
    <t>Redni broj</t>
  </si>
  <si>
    <t>Ime</t>
  </si>
  <si>
    <t>Prezime</t>
  </si>
  <si>
    <t>Smjernica 1</t>
  </si>
  <si>
    <t>Smjernica 2</t>
  </si>
  <si>
    <t>Smjernica 3</t>
  </si>
  <si>
    <t>Smjernica 4</t>
  </si>
  <si>
    <t>Smjernica 5</t>
  </si>
  <si>
    <t>Smjernica 6</t>
  </si>
  <si>
    <t>Smjernica 7</t>
  </si>
  <si>
    <t>Broj bodova</t>
  </si>
  <si>
    <t xml:space="preserve">UKUPNO </t>
  </si>
  <si>
    <t>Sažetak eng</t>
  </si>
  <si>
    <t xml:space="preserve">Zanimanje </t>
  </si>
  <si>
    <t xml:space="preserve">elektroinstalater </t>
  </si>
  <si>
    <t>2.c</t>
  </si>
  <si>
    <t>Razred</t>
  </si>
  <si>
    <t>2.d</t>
  </si>
  <si>
    <t>automehaničar</t>
  </si>
  <si>
    <t>2.a</t>
  </si>
  <si>
    <t xml:space="preserve">komercijalist </t>
  </si>
  <si>
    <t>3.a</t>
  </si>
  <si>
    <t>2.b</t>
  </si>
  <si>
    <t>TESPR</t>
  </si>
  <si>
    <t>3.b</t>
  </si>
  <si>
    <t>autoelektričar</t>
  </si>
  <si>
    <t>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</si>
  <si>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</si>
  <si>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</si>
  <si>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</si>
  <si>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</si>
  <si>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</si>
  <si>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</si>
  <si>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</si>
  <si>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</si>
  <si>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</si>
  <si>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</si>
  <si>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</si>
  <si>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</si>
  <si>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</si>
  <si>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</si>
  <si>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</si>
  <si>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</si>
  <si>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</si>
  <si>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Broj bodova </t>
  </si>
  <si>
    <t>Preporuka</t>
  </si>
  <si>
    <t>Intervju</t>
  </si>
  <si>
    <t>Ukupni bodovi - motivacijsko pismo</t>
  </si>
  <si>
    <t>UKUPNO MOT. %</t>
  </si>
  <si>
    <t xml:space="preserve">UKUPNO PREP. % </t>
  </si>
  <si>
    <t xml:space="preserve">UKUPNO INT. % </t>
  </si>
  <si>
    <t xml:space="preserve">B. </t>
  </si>
  <si>
    <t>I.</t>
  </si>
  <si>
    <t>M.</t>
  </si>
  <si>
    <t xml:space="preserve">S. </t>
  </si>
  <si>
    <t>L.</t>
  </si>
  <si>
    <t>G.</t>
  </si>
  <si>
    <t>A.</t>
  </si>
  <si>
    <t>P.</t>
  </si>
  <si>
    <t>N.</t>
  </si>
  <si>
    <t>K.</t>
  </si>
  <si>
    <t>BK</t>
  </si>
  <si>
    <t xml:space="preserve">K. </t>
  </si>
  <si>
    <t xml:space="preserve">D. </t>
  </si>
  <si>
    <t>B.</t>
  </si>
  <si>
    <t>V.</t>
  </si>
  <si>
    <t>Š.</t>
  </si>
  <si>
    <t xml:space="preserve">G. </t>
  </si>
  <si>
    <t>D.</t>
  </si>
  <si>
    <t xml:space="preserve">Č. </t>
  </si>
  <si>
    <t>E.</t>
  </si>
  <si>
    <t>H.</t>
  </si>
  <si>
    <t xml:space="preserve">M. </t>
  </si>
  <si>
    <t>S.</t>
  </si>
  <si>
    <t>J.</t>
  </si>
  <si>
    <t>C.</t>
  </si>
  <si>
    <t>F.</t>
  </si>
  <si>
    <t>T.</t>
  </si>
  <si>
    <t>O.</t>
  </si>
  <si>
    <t xml:space="preserve">Motivacijsko pismo hrv  </t>
  </si>
  <si>
    <t>Motivacijsko pismo eng</t>
  </si>
  <si>
    <t xml:space="preserve">prof. ekonomske grupe predmeta </t>
  </si>
  <si>
    <t xml:space="preserve">Popis aktivnosti </t>
  </si>
  <si>
    <t>prof. engleskog i talijanskog jezika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</si>
</sst>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C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C000"/>
      </bottom>
      <diagonal/>
    </border>
    <border>
      <left style="thin">
        <color indexed="64"/>
      </left>
      <right/>
      <top style="thin">
        <color indexed="64"/>
      </top>
      <bottom style="medium">
        <color rgb="FFFFC0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rgb="FFFFC000"/>
      </bottom>
      <diagonal/>
    </border>
    <border>
      <left/>
      <right style="thin">
        <color indexed="64"/>
      </right>
      <top style="thin">
        <color indexed="64"/>
      </top>
      <bottom style="medium">
        <color rgb="FFFFC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2" xfId="0" applyBorder="1"/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0" xfId="0" applyFont="1"/>
    <xf numFmtId="0" fontId="4" fillId="0" borderId="6" xfId="0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/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Border="1"/>
    <xf numFmtId="0" fontId="3" fillId="0" borderId="1" xfId="0" applyFont="1" applyBorder="1"/>
    <xf numFmtId="0" fontId="5" fillId="0" borderId="7" xfId="0" applyFont="1" applyBorder="1"/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3" fillId="0" borderId="15" xfId="0" applyFont="1" applyBorder="1"/>
    <xf numFmtId="0" fontId="4" fillId="0" borderId="15" xfId="0" applyFont="1" applyBorder="1"/>
    <xf numFmtId="0" fontId="5" fillId="0" borderId="16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0" xfId="0" applyFill="1"/>
    <xf numFmtId="0" fontId="4" fillId="4" borderId="11" xfId="0" applyFont="1" applyFill="1" applyBorder="1"/>
    <xf numFmtId="0" fontId="4" fillId="4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0" xfId="0" applyFont="1" applyFill="1"/>
    <xf numFmtId="0" fontId="0" fillId="4" borderId="11" xfId="0" applyFill="1" applyBorder="1"/>
    <xf numFmtId="0" fontId="0" fillId="4" borderId="8" xfId="0" applyFill="1" applyBorder="1" applyAlignment="1">
      <alignment wrapText="1"/>
    </xf>
    <xf numFmtId="0" fontId="0" fillId="5" borderId="6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2" fillId="5" borderId="7" xfId="0" applyFont="1" applyFill="1" applyBorder="1"/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6" xfId="0" applyFill="1" applyBorder="1"/>
    <xf numFmtId="0" fontId="1" fillId="5" borderId="27" xfId="0" applyFont="1" applyFill="1" applyBorder="1"/>
    <xf numFmtId="0" fontId="0" fillId="5" borderId="27" xfId="0" applyFill="1" applyBorder="1"/>
    <xf numFmtId="0" fontId="2" fillId="5" borderId="28" xfId="0" applyFont="1" applyFill="1" applyBorder="1"/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3" fillId="5" borderId="1" xfId="0" applyFont="1" applyFill="1" applyBorder="1"/>
    <xf numFmtId="0" fontId="4" fillId="5" borderId="1" xfId="0" applyFont="1" applyFill="1" applyBorder="1"/>
    <xf numFmtId="0" fontId="5" fillId="5" borderId="7" xfId="0" applyFont="1" applyFill="1" applyBorder="1"/>
    <xf numFmtId="0" fontId="4" fillId="5" borderId="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5" borderId="27" xfId="0" applyFont="1" applyFill="1" applyBorder="1"/>
    <xf numFmtId="0" fontId="4" fillId="5" borderId="27" xfId="0" applyFont="1" applyFill="1" applyBorder="1"/>
    <xf numFmtId="0" fontId="5" fillId="5" borderId="28" xfId="0" applyFont="1" applyFill="1" applyBorder="1"/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6" xfId="0" applyFont="1" applyFill="1" applyBorder="1"/>
    <xf numFmtId="0" fontId="4" fillId="5" borderId="26" xfId="0" applyFont="1" applyFill="1" applyBorder="1"/>
    <xf numFmtId="0" fontId="4" fillId="4" borderId="1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15" xfId="0" applyFont="1" applyFill="1" applyBorder="1"/>
    <xf numFmtId="0" fontId="5" fillId="3" borderId="16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1" xfId="0" applyFont="1" applyFill="1" applyBorder="1"/>
    <xf numFmtId="0" fontId="5" fillId="3" borderId="22" xfId="0" applyFont="1" applyFill="1" applyBorder="1"/>
    <xf numFmtId="0" fontId="4" fillId="3" borderId="21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14" xfId="0" applyFont="1" applyFill="1" applyBorder="1"/>
    <xf numFmtId="0" fontId="3" fillId="3" borderId="15" xfId="0" applyFont="1" applyFill="1" applyBorder="1"/>
    <xf numFmtId="0" fontId="4" fillId="3" borderId="20" xfId="0" applyFont="1" applyFill="1" applyBorder="1"/>
    <xf numFmtId="0" fontId="3" fillId="3" borderId="21" xfId="0" applyFont="1" applyFill="1" applyBorder="1"/>
    <xf numFmtId="0" fontId="0" fillId="3" borderId="14" xfId="0" applyFill="1" applyBorder="1"/>
    <xf numFmtId="0" fontId="1" fillId="3" borderId="15" xfId="0" applyFont="1" applyFill="1" applyBorder="1"/>
    <xf numFmtId="0" fontId="0" fillId="3" borderId="15" xfId="0" applyFill="1" applyBorder="1"/>
    <xf numFmtId="0" fontId="2" fillId="3" borderId="16" xfId="0" applyFont="1" applyFill="1" applyBorder="1"/>
    <xf numFmtId="0" fontId="0" fillId="3" borderId="1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5" borderId="0" xfId="0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ica1" displayName="Tablica1" ref="A1:I5" totalsRowShown="0">
  <autoFilter ref="A1:I5"/>
  <tableColumns count="9">
    <tableColumn id="1" name="Redni broj"/>
    <tableColumn id="2" name="Prezime"/>
    <tableColumn id="3" name="Ime"/>
    <tableColumn id="4" name="Zanimanje "/>
    <tableColumn id="5" name="Motivacijsko pismo hrv  "/>
    <tableColumn id="6" name="Motivacijsko pismo eng"/>
    <tableColumn id="7" name="Popis aktivnosti "/>
    <tableColumn id="8" name="Intervju"/>
    <tableColumn id="9" name="UKUPNO 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workbookViewId="0">
      <selection activeCell="G30" sqref="G30"/>
    </sheetView>
  </sheetViews>
  <sheetFormatPr defaultRowHeight="15" x14ac:dyDescent="0.25"/>
  <cols>
    <col min="1" max="1" width="7" customWidth="1"/>
    <col min="2" max="2" width="10.7109375" customWidth="1"/>
    <col min="3" max="3" width="10.28515625" customWidth="1"/>
    <col min="4" max="4" width="6.140625" customWidth="1"/>
    <col min="5" max="5" width="14" customWidth="1"/>
    <col min="6" max="6" width="10.7109375" customWidth="1"/>
    <col min="7" max="7" width="10.85546875" customWidth="1"/>
    <col min="8" max="9" width="10.7109375" customWidth="1"/>
    <col min="10" max="10" width="10.85546875" customWidth="1"/>
    <col min="11" max="11" width="11" customWidth="1"/>
    <col min="12" max="12" width="14" style="49" customWidth="1"/>
    <col min="13" max="13" width="9.7109375" customWidth="1"/>
    <col min="14" max="14" width="7.7109375" customWidth="1"/>
    <col min="15" max="15" width="10.85546875" customWidth="1"/>
  </cols>
  <sheetData>
    <row r="1" spans="1:19" x14ac:dyDescent="0.25">
      <c r="A1" s="4"/>
      <c r="B1" s="5"/>
      <c r="C1" s="5"/>
      <c r="D1" s="5"/>
      <c r="E1" s="6"/>
      <c r="F1" s="4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9" t="s">
        <v>8</v>
      </c>
      <c r="L1" s="55"/>
      <c r="M1" s="10" t="s">
        <v>45</v>
      </c>
      <c r="N1" s="5" t="s">
        <v>46</v>
      </c>
      <c r="O1" s="9" t="s">
        <v>9</v>
      </c>
      <c r="P1" s="4"/>
      <c r="Q1" s="4"/>
      <c r="R1" s="4"/>
      <c r="S1" s="4"/>
    </row>
    <row r="2" spans="1:19" ht="51.6" customHeight="1" x14ac:dyDescent="0.25">
      <c r="A2" s="11" t="s">
        <v>0</v>
      </c>
      <c r="B2" s="1" t="s">
        <v>2</v>
      </c>
      <c r="C2" s="1" t="s">
        <v>1</v>
      </c>
      <c r="D2" s="1" t="s">
        <v>16</v>
      </c>
      <c r="E2" s="7" t="s">
        <v>13</v>
      </c>
      <c r="F2" s="11" t="s">
        <v>10</v>
      </c>
      <c r="G2" s="2" t="s">
        <v>10</v>
      </c>
      <c r="H2" s="2" t="s">
        <v>10</v>
      </c>
      <c r="I2" s="2" t="s">
        <v>10</v>
      </c>
      <c r="J2" s="2" t="s">
        <v>10</v>
      </c>
      <c r="K2" s="8" t="s">
        <v>10</v>
      </c>
      <c r="L2" s="56" t="s">
        <v>47</v>
      </c>
      <c r="M2" s="3" t="s">
        <v>44</v>
      </c>
      <c r="N2" s="2" t="s">
        <v>44</v>
      </c>
      <c r="O2" s="8" t="s">
        <v>12</v>
      </c>
      <c r="P2" s="12" t="s">
        <v>48</v>
      </c>
      <c r="Q2" s="12" t="s">
        <v>49</v>
      </c>
      <c r="R2" s="12" t="s">
        <v>50</v>
      </c>
      <c r="S2" s="12" t="s">
        <v>11</v>
      </c>
    </row>
    <row r="3" spans="1:19" x14ac:dyDescent="0.25">
      <c r="A3" s="57" t="s">
        <v>27</v>
      </c>
      <c r="B3" s="58" t="s">
        <v>58</v>
      </c>
      <c r="C3" s="58" t="s">
        <v>59</v>
      </c>
      <c r="D3" s="59" t="s">
        <v>15</v>
      </c>
      <c r="E3" s="60" t="s">
        <v>25</v>
      </c>
      <c r="F3" s="61">
        <v>1</v>
      </c>
      <c r="G3" s="62">
        <v>1</v>
      </c>
      <c r="H3" s="62">
        <v>2</v>
      </c>
      <c r="I3" s="62">
        <v>0</v>
      </c>
      <c r="J3" s="62">
        <v>1</v>
      </c>
      <c r="K3" s="63">
        <v>0</v>
      </c>
      <c r="L3" s="64">
        <f>SUM(F3:K3)</f>
        <v>5</v>
      </c>
      <c r="M3" s="65">
        <v>7</v>
      </c>
      <c r="N3" s="62">
        <v>10</v>
      </c>
      <c r="O3" s="63" t="s">
        <v>26</v>
      </c>
      <c r="P3" s="61">
        <f>L3*0.2</f>
        <v>1</v>
      </c>
      <c r="Q3" s="61">
        <f>M3*0.5</f>
        <v>3.5</v>
      </c>
      <c r="R3" s="61">
        <f>N3*0.3</f>
        <v>3</v>
      </c>
      <c r="S3" s="61">
        <f>SUM(P3:R3)</f>
        <v>7.5</v>
      </c>
    </row>
    <row r="4" spans="1:19" x14ac:dyDescent="0.25">
      <c r="A4" s="57" t="s">
        <v>28</v>
      </c>
      <c r="B4" s="58" t="s">
        <v>60</v>
      </c>
      <c r="C4" s="58" t="s">
        <v>61</v>
      </c>
      <c r="D4" s="59" t="s">
        <v>17</v>
      </c>
      <c r="E4" s="60" t="s">
        <v>18</v>
      </c>
      <c r="F4" s="61">
        <v>1</v>
      </c>
      <c r="G4" s="62">
        <v>1</v>
      </c>
      <c r="H4" s="62">
        <v>2</v>
      </c>
      <c r="I4" s="62">
        <v>1</v>
      </c>
      <c r="J4" s="62">
        <v>1</v>
      </c>
      <c r="K4" s="63">
        <v>1</v>
      </c>
      <c r="L4" s="64">
        <v>6</v>
      </c>
      <c r="M4" s="65">
        <v>5</v>
      </c>
      <c r="N4" s="62">
        <v>8</v>
      </c>
      <c r="O4" s="63" t="s">
        <v>26</v>
      </c>
      <c r="P4" s="61">
        <f>L4*0.2</f>
        <v>1.2000000000000002</v>
      </c>
      <c r="Q4" s="61">
        <f>M4*0.5</f>
        <v>2.5</v>
      </c>
      <c r="R4" s="61">
        <f>N4*0.3</f>
        <v>2.4</v>
      </c>
      <c r="S4" s="61">
        <f>SUM(P4:R4)</f>
        <v>6.1</v>
      </c>
    </row>
    <row r="5" spans="1:19" ht="15.75" thickBot="1" x14ac:dyDescent="0.3">
      <c r="A5" s="66" t="s">
        <v>29</v>
      </c>
      <c r="B5" s="67" t="s">
        <v>62</v>
      </c>
      <c r="C5" s="67" t="s">
        <v>63</v>
      </c>
      <c r="D5" s="68" t="s">
        <v>17</v>
      </c>
      <c r="E5" s="69" t="s">
        <v>18</v>
      </c>
      <c r="F5" s="70">
        <v>1</v>
      </c>
      <c r="G5" s="71">
        <v>1</v>
      </c>
      <c r="H5" s="71">
        <v>3</v>
      </c>
      <c r="I5" s="71">
        <v>0</v>
      </c>
      <c r="J5" s="71">
        <v>2</v>
      </c>
      <c r="K5" s="72">
        <v>1</v>
      </c>
      <c r="L5" s="73">
        <v>8</v>
      </c>
      <c r="M5" s="74">
        <v>8</v>
      </c>
      <c r="N5" s="71">
        <v>1</v>
      </c>
      <c r="O5" s="72" t="s">
        <v>26</v>
      </c>
      <c r="P5" s="70">
        <f>L5*0.2</f>
        <v>1.6</v>
      </c>
      <c r="Q5" s="70">
        <f>M5*0.5</f>
        <v>4</v>
      </c>
      <c r="R5" s="70">
        <f>N5*0.3</f>
        <v>0.3</v>
      </c>
      <c r="S5" s="70">
        <f>SUM(P5:R5)</f>
        <v>5.8999999999999995</v>
      </c>
    </row>
    <row r="6" spans="1:19" ht="15.75" thickTop="1" x14ac:dyDescent="0.25"/>
  </sheetData>
  <sortState ref="B3:V5">
    <sortCondition ref="E3:E5"/>
    <sortCondition descending="1" ref="S3:S5"/>
    <sortCondition ref="B3:B5"/>
  </sortState>
  <pageMargins left="0.7" right="0.7" top="0.75" bottom="0.75" header="0.3" footer="0.3"/>
  <pageSetup paperSize="9" scale="6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workbookViewId="0">
      <selection activeCell="A2" sqref="A2:K3"/>
    </sheetView>
  </sheetViews>
  <sheetFormatPr defaultRowHeight="15" x14ac:dyDescent="0.25"/>
  <cols>
    <col min="1" max="1" width="7" customWidth="1"/>
    <col min="2" max="2" width="10.42578125" customWidth="1"/>
    <col min="3" max="3" width="9.85546875" customWidth="1"/>
    <col min="4" max="4" width="6.140625" customWidth="1"/>
    <col min="5" max="5" width="19.28515625" customWidth="1"/>
    <col min="6" max="6" width="11.140625" customWidth="1"/>
    <col min="7" max="7" width="10.5703125" customWidth="1"/>
    <col min="8" max="9" width="10.7109375" customWidth="1"/>
    <col min="10" max="10" width="10.5703125" customWidth="1"/>
    <col min="11" max="11" width="11" customWidth="1"/>
    <col min="12" max="12" width="14" style="49" customWidth="1"/>
    <col min="13" max="13" width="9.85546875" customWidth="1"/>
    <col min="14" max="14" width="7.7109375" customWidth="1"/>
    <col min="15" max="15" width="10.7109375" customWidth="1"/>
  </cols>
  <sheetData>
    <row r="1" spans="1:19" x14ac:dyDescent="0.25">
      <c r="A1" s="4"/>
      <c r="B1" s="5"/>
      <c r="C1" s="5"/>
      <c r="D1" s="5"/>
      <c r="E1" s="6"/>
      <c r="F1" s="4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9" t="s">
        <v>8</v>
      </c>
      <c r="L1" s="55"/>
      <c r="M1" s="10" t="s">
        <v>45</v>
      </c>
      <c r="N1" s="5" t="s">
        <v>46</v>
      </c>
      <c r="O1" s="9" t="s">
        <v>9</v>
      </c>
      <c r="P1" s="4"/>
      <c r="Q1" s="4"/>
      <c r="R1" s="4"/>
      <c r="S1" s="4"/>
    </row>
    <row r="2" spans="1:19" ht="51.6" customHeight="1" x14ac:dyDescent="0.25">
      <c r="A2" s="11" t="s">
        <v>0</v>
      </c>
      <c r="B2" s="1" t="s">
        <v>2</v>
      </c>
      <c r="C2" s="1" t="s">
        <v>1</v>
      </c>
      <c r="D2" s="1" t="s">
        <v>16</v>
      </c>
      <c r="E2" s="7" t="s">
        <v>13</v>
      </c>
      <c r="F2" s="11" t="s">
        <v>10</v>
      </c>
      <c r="G2" s="2" t="s">
        <v>10</v>
      </c>
      <c r="H2" s="2" t="s">
        <v>10</v>
      </c>
      <c r="I2" s="2" t="s">
        <v>10</v>
      </c>
      <c r="J2" s="2" t="s">
        <v>10</v>
      </c>
      <c r="K2" s="8" t="s">
        <v>10</v>
      </c>
      <c r="L2" s="56" t="s">
        <v>47</v>
      </c>
      <c r="M2" s="3" t="s">
        <v>44</v>
      </c>
      <c r="N2" s="2" t="s">
        <v>44</v>
      </c>
      <c r="O2" s="8" t="s">
        <v>12</v>
      </c>
      <c r="P2" s="12" t="s">
        <v>48</v>
      </c>
      <c r="Q2" s="12" t="s">
        <v>49</v>
      </c>
      <c r="R2" s="12" t="s">
        <v>50</v>
      </c>
      <c r="S2" s="12" t="s">
        <v>11</v>
      </c>
    </row>
    <row r="3" spans="1:19" x14ac:dyDescent="0.25">
      <c r="A3" s="57" t="s">
        <v>27</v>
      </c>
      <c r="B3" s="58" t="s">
        <v>51</v>
      </c>
      <c r="C3" s="58" t="s">
        <v>52</v>
      </c>
      <c r="D3" s="59" t="s">
        <v>15</v>
      </c>
      <c r="E3" s="60" t="s">
        <v>14</v>
      </c>
      <c r="F3" s="61">
        <v>1</v>
      </c>
      <c r="G3" s="62">
        <v>1</v>
      </c>
      <c r="H3" s="62">
        <v>3</v>
      </c>
      <c r="I3" s="62">
        <v>0</v>
      </c>
      <c r="J3" s="62">
        <v>2</v>
      </c>
      <c r="K3" s="63">
        <v>1</v>
      </c>
      <c r="L3" s="64">
        <f>SUM(F3:K3)</f>
        <v>8</v>
      </c>
      <c r="M3" s="65">
        <v>10</v>
      </c>
      <c r="N3" s="62">
        <v>10</v>
      </c>
      <c r="O3" s="63" t="s">
        <v>26</v>
      </c>
      <c r="P3" s="61">
        <f>L3*0.2</f>
        <v>1.6</v>
      </c>
      <c r="Q3" s="61">
        <f>M3*0.5</f>
        <v>5</v>
      </c>
      <c r="R3" s="61">
        <f>N3*0.3</f>
        <v>3</v>
      </c>
      <c r="S3" s="61">
        <f>SUM(P3:R3)</f>
        <v>9.6</v>
      </c>
    </row>
    <row r="4" spans="1:19" x14ac:dyDescent="0.25">
      <c r="A4" s="57" t="s">
        <v>28</v>
      </c>
      <c r="B4" s="58" t="s">
        <v>51</v>
      </c>
      <c r="C4" s="58" t="s">
        <v>53</v>
      </c>
      <c r="D4" s="59" t="s">
        <v>15</v>
      </c>
      <c r="E4" s="60" t="s">
        <v>14</v>
      </c>
      <c r="F4" s="61">
        <v>1</v>
      </c>
      <c r="G4" s="62">
        <v>1</v>
      </c>
      <c r="H4" s="62">
        <v>2</v>
      </c>
      <c r="I4" s="62">
        <v>0</v>
      </c>
      <c r="J4" s="62">
        <v>1</v>
      </c>
      <c r="K4" s="63">
        <v>1</v>
      </c>
      <c r="L4" s="64">
        <f>SUM(F4:K4)</f>
        <v>6</v>
      </c>
      <c r="M4" s="65">
        <v>10</v>
      </c>
      <c r="N4" s="62">
        <v>5</v>
      </c>
      <c r="O4" s="63" t="s">
        <v>26</v>
      </c>
      <c r="P4" s="61">
        <f>L4*0.2</f>
        <v>1.2000000000000002</v>
      </c>
      <c r="Q4" s="61">
        <f>M4*0.5</f>
        <v>5</v>
      </c>
      <c r="R4" s="61">
        <f>N4*0.3</f>
        <v>1.5</v>
      </c>
      <c r="S4" s="61">
        <f>SUM(P4:R4)</f>
        <v>7.7</v>
      </c>
    </row>
    <row r="5" spans="1:19" ht="15.75" thickBot="1" x14ac:dyDescent="0.3">
      <c r="A5" s="66" t="s">
        <v>29</v>
      </c>
      <c r="B5" s="67" t="s">
        <v>54</v>
      </c>
      <c r="C5" s="67" t="s">
        <v>55</v>
      </c>
      <c r="D5" s="68" t="s">
        <v>15</v>
      </c>
      <c r="E5" s="69" t="s">
        <v>14</v>
      </c>
      <c r="F5" s="70">
        <v>1</v>
      </c>
      <c r="G5" s="71">
        <v>1</v>
      </c>
      <c r="H5" s="71">
        <v>3</v>
      </c>
      <c r="I5" s="71">
        <v>1</v>
      </c>
      <c r="J5" s="71">
        <v>2</v>
      </c>
      <c r="K5" s="72">
        <v>2</v>
      </c>
      <c r="L5" s="73">
        <f>SUM(F5:K5)</f>
        <v>10</v>
      </c>
      <c r="M5" s="74">
        <v>7</v>
      </c>
      <c r="N5" s="71">
        <v>1</v>
      </c>
      <c r="O5" s="72" t="s">
        <v>26</v>
      </c>
      <c r="P5" s="70">
        <f>L5*0.2</f>
        <v>2</v>
      </c>
      <c r="Q5" s="70">
        <f>M5*0.5</f>
        <v>3.5</v>
      </c>
      <c r="R5" s="70">
        <f>N5*0.3</f>
        <v>0.3</v>
      </c>
      <c r="S5" s="70">
        <f>SUM(P5:R5)</f>
        <v>5.8</v>
      </c>
    </row>
    <row r="6" spans="1:19" ht="15.75" thickTop="1" x14ac:dyDescent="0.25">
      <c r="A6" s="111" t="s">
        <v>30</v>
      </c>
      <c r="B6" s="112" t="s">
        <v>56</v>
      </c>
      <c r="C6" s="112" t="s">
        <v>57</v>
      </c>
      <c r="D6" s="113" t="s">
        <v>15</v>
      </c>
      <c r="E6" s="114" t="s">
        <v>14</v>
      </c>
      <c r="F6" s="48">
        <v>1</v>
      </c>
      <c r="G6" s="115">
        <v>1</v>
      </c>
      <c r="H6" s="115">
        <v>1</v>
      </c>
      <c r="I6" s="115">
        <v>0</v>
      </c>
      <c r="J6" s="115">
        <v>2</v>
      </c>
      <c r="K6" s="116">
        <v>0</v>
      </c>
      <c r="L6" s="117">
        <f>SUM(F6:K6)</f>
        <v>5</v>
      </c>
      <c r="M6" s="118">
        <v>7</v>
      </c>
      <c r="N6" s="115">
        <v>3</v>
      </c>
      <c r="O6" s="116" t="s">
        <v>26</v>
      </c>
      <c r="P6" s="48">
        <f>L6*0.2</f>
        <v>1</v>
      </c>
      <c r="Q6" s="48">
        <f>M6*0.5</f>
        <v>3.5</v>
      </c>
      <c r="R6" s="48">
        <f>N6*0.3</f>
        <v>0.89999999999999991</v>
      </c>
      <c r="S6" s="48">
        <f>SUM(P6:R6)</f>
        <v>5.4</v>
      </c>
    </row>
  </sheetData>
  <sortState ref="B3:V6">
    <sortCondition ref="E3:E6"/>
    <sortCondition descending="1" ref="S3:S6"/>
    <sortCondition ref="B3:B6"/>
  </sortState>
  <pageMargins left="0.7" right="0.7" top="0.75" bottom="0.75" header="0.3" footer="0.3"/>
  <pageSetup paperSize="9" scale="66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selection activeCell="E22" sqref="E22"/>
    </sheetView>
  </sheetViews>
  <sheetFormatPr defaultRowHeight="15" x14ac:dyDescent="0.25"/>
  <cols>
    <col min="1" max="1" width="7" style="18" customWidth="1"/>
    <col min="2" max="2" width="9.140625" style="18" customWidth="1"/>
    <col min="3" max="3" width="10.42578125" style="18" customWidth="1"/>
    <col min="4" max="4" width="6.140625" style="18" customWidth="1"/>
    <col min="5" max="5" width="14" style="18" customWidth="1"/>
    <col min="6" max="6" width="10.7109375" style="18" customWidth="1"/>
    <col min="7" max="7" width="11" style="18" customWidth="1"/>
    <col min="8" max="10" width="10.85546875" style="18" customWidth="1"/>
    <col min="11" max="11" width="11" style="18" customWidth="1"/>
    <col min="12" max="12" width="14" style="54" customWidth="1"/>
    <col min="13" max="13" width="9.85546875" style="18" customWidth="1"/>
    <col min="14" max="14" width="7.7109375" style="18" customWidth="1"/>
    <col min="15" max="15" width="10.85546875" style="18" customWidth="1"/>
    <col min="16" max="16384" width="9.140625" style="18"/>
  </cols>
  <sheetData>
    <row r="1" spans="1:19" x14ac:dyDescent="0.25">
      <c r="A1" s="13"/>
      <c r="B1" s="14"/>
      <c r="C1" s="14"/>
      <c r="D1" s="14"/>
      <c r="E1" s="15"/>
      <c r="F1" s="13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6" t="s">
        <v>8</v>
      </c>
      <c r="L1" s="50"/>
      <c r="M1" s="17" t="s">
        <v>45</v>
      </c>
      <c r="N1" s="14" t="s">
        <v>46</v>
      </c>
      <c r="O1" s="16" t="s">
        <v>9</v>
      </c>
      <c r="P1" s="13"/>
      <c r="Q1" s="13"/>
      <c r="R1" s="13"/>
      <c r="S1" s="13"/>
    </row>
    <row r="2" spans="1:19" ht="51.6" customHeight="1" x14ac:dyDescent="0.25">
      <c r="A2" s="19" t="s">
        <v>0</v>
      </c>
      <c r="B2" s="20" t="s">
        <v>2</v>
      </c>
      <c r="C2" s="20" t="s">
        <v>1</v>
      </c>
      <c r="D2" s="20" t="s">
        <v>16</v>
      </c>
      <c r="E2" s="21" t="s">
        <v>13</v>
      </c>
      <c r="F2" s="19" t="s">
        <v>10</v>
      </c>
      <c r="G2" s="22" t="s">
        <v>10</v>
      </c>
      <c r="H2" s="22" t="s">
        <v>10</v>
      </c>
      <c r="I2" s="22" t="s">
        <v>10</v>
      </c>
      <c r="J2" s="22" t="s">
        <v>10</v>
      </c>
      <c r="K2" s="23" t="s">
        <v>10</v>
      </c>
      <c r="L2" s="51" t="s">
        <v>47</v>
      </c>
      <c r="M2" s="24" t="s">
        <v>44</v>
      </c>
      <c r="N2" s="22" t="s">
        <v>44</v>
      </c>
      <c r="O2" s="23" t="s">
        <v>12</v>
      </c>
      <c r="P2" s="25" t="s">
        <v>48</v>
      </c>
      <c r="Q2" s="25" t="s">
        <v>49</v>
      </c>
      <c r="R2" s="25" t="s">
        <v>50</v>
      </c>
      <c r="S2" s="25" t="s">
        <v>11</v>
      </c>
    </row>
    <row r="3" spans="1:19" x14ac:dyDescent="0.25">
      <c r="A3" s="91" t="s">
        <v>27</v>
      </c>
      <c r="B3" s="75" t="s">
        <v>64</v>
      </c>
      <c r="C3" s="75" t="s">
        <v>52</v>
      </c>
      <c r="D3" s="76" t="s">
        <v>21</v>
      </c>
      <c r="E3" s="77" t="s">
        <v>20</v>
      </c>
      <c r="F3" s="78">
        <v>1</v>
      </c>
      <c r="G3" s="79">
        <v>1</v>
      </c>
      <c r="H3" s="79">
        <v>3</v>
      </c>
      <c r="I3" s="79">
        <v>1</v>
      </c>
      <c r="J3" s="79">
        <v>2</v>
      </c>
      <c r="K3" s="80">
        <v>2</v>
      </c>
      <c r="L3" s="81">
        <f t="shared" ref="L3:L4" si="0">SUM(F3:K3)</f>
        <v>10</v>
      </c>
      <c r="M3" s="82">
        <v>10</v>
      </c>
      <c r="N3" s="79">
        <v>10</v>
      </c>
      <c r="O3" s="80" t="s">
        <v>26</v>
      </c>
      <c r="P3" s="78">
        <f t="shared" ref="P3:P12" si="1">L3*0.2</f>
        <v>2</v>
      </c>
      <c r="Q3" s="78">
        <f t="shared" ref="Q3:Q12" si="2">M3*0.5</f>
        <v>5</v>
      </c>
      <c r="R3" s="78">
        <f t="shared" ref="R3:R12" si="3">N3*0.3</f>
        <v>3</v>
      </c>
      <c r="S3" s="78">
        <f t="shared" ref="S3:S12" si="4">SUM(P3:R3)</f>
        <v>10</v>
      </c>
    </row>
    <row r="4" spans="1:19" x14ac:dyDescent="0.25">
      <c r="A4" s="91" t="s">
        <v>28</v>
      </c>
      <c r="B4" s="75" t="s">
        <v>55</v>
      </c>
      <c r="C4" s="75" t="s">
        <v>65</v>
      </c>
      <c r="D4" s="76" t="s">
        <v>19</v>
      </c>
      <c r="E4" s="77" t="s">
        <v>20</v>
      </c>
      <c r="F4" s="78">
        <v>1</v>
      </c>
      <c r="G4" s="79">
        <v>1</v>
      </c>
      <c r="H4" s="79">
        <v>3</v>
      </c>
      <c r="I4" s="79">
        <v>1</v>
      </c>
      <c r="J4" s="79">
        <v>2</v>
      </c>
      <c r="K4" s="80">
        <v>2</v>
      </c>
      <c r="L4" s="81">
        <f t="shared" si="0"/>
        <v>10</v>
      </c>
      <c r="M4" s="82">
        <v>10</v>
      </c>
      <c r="N4" s="79">
        <v>10</v>
      </c>
      <c r="O4" s="80" t="s">
        <v>26</v>
      </c>
      <c r="P4" s="78">
        <f t="shared" si="1"/>
        <v>2</v>
      </c>
      <c r="Q4" s="78">
        <f t="shared" si="2"/>
        <v>5</v>
      </c>
      <c r="R4" s="78">
        <f t="shared" si="3"/>
        <v>3</v>
      </c>
      <c r="S4" s="78">
        <f t="shared" si="4"/>
        <v>10</v>
      </c>
    </row>
    <row r="5" spans="1:19" x14ac:dyDescent="0.25">
      <c r="A5" s="91" t="s">
        <v>29</v>
      </c>
      <c r="B5" s="75" t="s">
        <v>66</v>
      </c>
      <c r="C5" s="75" t="s">
        <v>55</v>
      </c>
      <c r="D5" s="76" t="s">
        <v>19</v>
      </c>
      <c r="E5" s="77" t="s">
        <v>20</v>
      </c>
      <c r="F5" s="78">
        <v>1</v>
      </c>
      <c r="G5" s="79">
        <v>1</v>
      </c>
      <c r="H5" s="79">
        <v>3</v>
      </c>
      <c r="I5" s="79">
        <v>0</v>
      </c>
      <c r="J5" s="79">
        <v>2</v>
      </c>
      <c r="K5" s="80">
        <v>2</v>
      </c>
      <c r="L5" s="81">
        <f t="shared" ref="L5:L12" si="5">SUM(F5:K5)</f>
        <v>9</v>
      </c>
      <c r="M5" s="82">
        <v>10</v>
      </c>
      <c r="N5" s="79">
        <v>9</v>
      </c>
      <c r="O5" s="80" t="s">
        <v>26</v>
      </c>
      <c r="P5" s="78">
        <f t="shared" si="1"/>
        <v>1.8</v>
      </c>
      <c r="Q5" s="78">
        <f t="shared" si="2"/>
        <v>5</v>
      </c>
      <c r="R5" s="78">
        <f t="shared" si="3"/>
        <v>2.6999999999999997</v>
      </c>
      <c r="S5" s="78">
        <f t="shared" si="4"/>
        <v>9.5</v>
      </c>
    </row>
    <row r="6" spans="1:19" ht="15.75" thickBot="1" x14ac:dyDescent="0.3">
      <c r="A6" s="92" t="s">
        <v>30</v>
      </c>
      <c r="B6" s="83" t="s">
        <v>67</v>
      </c>
      <c r="C6" s="83" t="s">
        <v>68</v>
      </c>
      <c r="D6" s="84" t="s">
        <v>19</v>
      </c>
      <c r="E6" s="85" t="s">
        <v>20</v>
      </c>
      <c r="F6" s="86">
        <v>1</v>
      </c>
      <c r="G6" s="87">
        <v>1</v>
      </c>
      <c r="H6" s="87">
        <v>3</v>
      </c>
      <c r="I6" s="87">
        <v>0</v>
      </c>
      <c r="J6" s="87">
        <v>2</v>
      </c>
      <c r="K6" s="88">
        <v>2</v>
      </c>
      <c r="L6" s="89">
        <f t="shared" si="5"/>
        <v>9</v>
      </c>
      <c r="M6" s="90">
        <v>10</v>
      </c>
      <c r="N6" s="87">
        <v>5</v>
      </c>
      <c r="O6" s="88" t="s">
        <v>26</v>
      </c>
      <c r="P6" s="86">
        <f t="shared" si="1"/>
        <v>1.8</v>
      </c>
      <c r="Q6" s="86">
        <f t="shared" si="2"/>
        <v>5</v>
      </c>
      <c r="R6" s="86">
        <f t="shared" si="3"/>
        <v>1.5</v>
      </c>
      <c r="S6" s="86">
        <f t="shared" si="4"/>
        <v>8.3000000000000007</v>
      </c>
    </row>
    <row r="7" spans="1:19" ht="15.75" thickTop="1" x14ac:dyDescent="0.25">
      <c r="A7" s="107" t="s">
        <v>31</v>
      </c>
      <c r="B7" s="108" t="s">
        <v>64</v>
      </c>
      <c r="C7" s="108" t="s">
        <v>53</v>
      </c>
      <c r="D7" s="95" t="s">
        <v>19</v>
      </c>
      <c r="E7" s="96" t="s">
        <v>20</v>
      </c>
      <c r="F7" s="46">
        <v>1</v>
      </c>
      <c r="G7" s="97">
        <v>1</v>
      </c>
      <c r="H7" s="97">
        <v>3</v>
      </c>
      <c r="I7" s="97">
        <v>0</v>
      </c>
      <c r="J7" s="97">
        <v>2</v>
      </c>
      <c r="K7" s="98">
        <v>2</v>
      </c>
      <c r="L7" s="99">
        <f t="shared" si="5"/>
        <v>9</v>
      </c>
      <c r="M7" s="100">
        <v>8</v>
      </c>
      <c r="N7" s="97">
        <v>8</v>
      </c>
      <c r="O7" s="98" t="s">
        <v>26</v>
      </c>
      <c r="P7" s="46">
        <f t="shared" si="1"/>
        <v>1.8</v>
      </c>
      <c r="Q7" s="46">
        <f t="shared" si="2"/>
        <v>4</v>
      </c>
      <c r="R7" s="46">
        <f t="shared" si="3"/>
        <v>2.4</v>
      </c>
      <c r="S7" s="46">
        <f t="shared" si="4"/>
        <v>8.1999999999999993</v>
      </c>
    </row>
    <row r="8" spans="1:19" ht="15.75" thickBot="1" x14ac:dyDescent="0.3">
      <c r="A8" s="109" t="s">
        <v>32</v>
      </c>
      <c r="B8" s="110" t="s">
        <v>69</v>
      </c>
      <c r="C8" s="110" t="s">
        <v>70</v>
      </c>
      <c r="D8" s="101" t="s">
        <v>19</v>
      </c>
      <c r="E8" s="102" t="s">
        <v>20</v>
      </c>
      <c r="F8" s="47">
        <v>1</v>
      </c>
      <c r="G8" s="103">
        <v>1</v>
      </c>
      <c r="H8" s="103">
        <v>3</v>
      </c>
      <c r="I8" s="103">
        <v>0</v>
      </c>
      <c r="J8" s="103">
        <v>2</v>
      </c>
      <c r="K8" s="104">
        <v>1</v>
      </c>
      <c r="L8" s="105">
        <f t="shared" si="5"/>
        <v>8</v>
      </c>
      <c r="M8" s="106">
        <v>7</v>
      </c>
      <c r="N8" s="103">
        <v>10</v>
      </c>
      <c r="O8" s="104" t="s">
        <v>26</v>
      </c>
      <c r="P8" s="47">
        <f t="shared" si="1"/>
        <v>1.6</v>
      </c>
      <c r="Q8" s="47">
        <f t="shared" si="2"/>
        <v>3.5</v>
      </c>
      <c r="R8" s="47">
        <f t="shared" si="3"/>
        <v>3</v>
      </c>
      <c r="S8" s="47">
        <f t="shared" si="4"/>
        <v>8.1</v>
      </c>
    </row>
    <row r="9" spans="1:19" x14ac:dyDescent="0.25">
      <c r="A9" s="36" t="s">
        <v>33</v>
      </c>
      <c r="B9" s="37" t="s">
        <v>66</v>
      </c>
      <c r="C9" s="37" t="s">
        <v>68</v>
      </c>
      <c r="D9" s="38" t="s">
        <v>21</v>
      </c>
      <c r="E9" s="39" t="s">
        <v>20</v>
      </c>
      <c r="F9" s="40">
        <v>1</v>
      </c>
      <c r="G9" s="41">
        <v>1</v>
      </c>
      <c r="H9" s="41">
        <v>3</v>
      </c>
      <c r="I9" s="41">
        <v>0</v>
      </c>
      <c r="J9" s="41">
        <v>2</v>
      </c>
      <c r="K9" s="42">
        <v>1</v>
      </c>
      <c r="L9" s="53">
        <f t="shared" si="5"/>
        <v>8</v>
      </c>
      <c r="M9" s="45">
        <v>7</v>
      </c>
      <c r="N9" s="41">
        <v>10</v>
      </c>
      <c r="O9" s="42" t="s">
        <v>26</v>
      </c>
      <c r="P9" s="44">
        <f t="shared" si="1"/>
        <v>1.6</v>
      </c>
      <c r="Q9" s="44">
        <f t="shared" si="2"/>
        <v>3.5</v>
      </c>
      <c r="R9" s="44">
        <f t="shared" si="3"/>
        <v>3</v>
      </c>
      <c r="S9" s="93">
        <f t="shared" si="4"/>
        <v>8.1</v>
      </c>
    </row>
    <row r="10" spans="1:19" x14ac:dyDescent="0.25">
      <c r="A10" s="26" t="s">
        <v>34</v>
      </c>
      <c r="B10" s="27" t="s">
        <v>71</v>
      </c>
      <c r="C10" s="27" t="s">
        <v>52</v>
      </c>
      <c r="D10" s="20" t="s">
        <v>19</v>
      </c>
      <c r="E10" s="28" t="s">
        <v>20</v>
      </c>
      <c r="F10" s="29">
        <v>1</v>
      </c>
      <c r="G10" s="30">
        <v>1</v>
      </c>
      <c r="H10" s="30">
        <v>3</v>
      </c>
      <c r="I10" s="30">
        <v>0</v>
      </c>
      <c r="J10" s="30">
        <v>2</v>
      </c>
      <c r="K10" s="31">
        <v>1</v>
      </c>
      <c r="L10" s="52">
        <f t="shared" si="5"/>
        <v>8</v>
      </c>
      <c r="M10" s="34">
        <v>9</v>
      </c>
      <c r="N10" s="30">
        <v>3</v>
      </c>
      <c r="O10" s="31" t="s">
        <v>26</v>
      </c>
      <c r="P10" s="32">
        <f t="shared" si="1"/>
        <v>1.6</v>
      </c>
      <c r="Q10" s="32">
        <f t="shared" si="2"/>
        <v>4.5</v>
      </c>
      <c r="R10" s="32">
        <f t="shared" si="3"/>
        <v>0.89999999999999991</v>
      </c>
      <c r="S10" s="94">
        <f t="shared" si="4"/>
        <v>7</v>
      </c>
    </row>
    <row r="11" spans="1:19" x14ac:dyDescent="0.25">
      <c r="A11" s="26" t="s">
        <v>35</v>
      </c>
      <c r="B11" s="27" t="s">
        <v>72</v>
      </c>
      <c r="C11" s="27" t="s">
        <v>58</v>
      </c>
      <c r="D11" s="20" t="s">
        <v>19</v>
      </c>
      <c r="E11" s="28" t="s">
        <v>20</v>
      </c>
      <c r="F11" s="29">
        <v>1</v>
      </c>
      <c r="G11" s="30">
        <v>1</v>
      </c>
      <c r="H11" s="30">
        <v>3</v>
      </c>
      <c r="I11" s="30">
        <v>0</v>
      </c>
      <c r="J11" s="30">
        <v>2</v>
      </c>
      <c r="K11" s="31">
        <v>2</v>
      </c>
      <c r="L11" s="52">
        <f t="shared" si="5"/>
        <v>9</v>
      </c>
      <c r="M11" s="34">
        <v>8</v>
      </c>
      <c r="N11" s="30">
        <v>3</v>
      </c>
      <c r="O11" s="31" t="s">
        <v>26</v>
      </c>
      <c r="P11" s="32">
        <f t="shared" si="1"/>
        <v>1.8</v>
      </c>
      <c r="Q11" s="32">
        <f t="shared" si="2"/>
        <v>4</v>
      </c>
      <c r="R11" s="32">
        <f t="shared" si="3"/>
        <v>0.89999999999999991</v>
      </c>
      <c r="S11" s="94">
        <f t="shared" si="4"/>
        <v>6.6999999999999993</v>
      </c>
    </row>
    <row r="12" spans="1:19" x14ac:dyDescent="0.25">
      <c r="A12" s="26" t="s">
        <v>36</v>
      </c>
      <c r="B12" s="27" t="s">
        <v>65</v>
      </c>
      <c r="C12" s="27" t="s">
        <v>68</v>
      </c>
      <c r="D12" s="20" t="s">
        <v>19</v>
      </c>
      <c r="E12" s="28" t="s">
        <v>20</v>
      </c>
      <c r="F12" s="29">
        <v>1</v>
      </c>
      <c r="G12" s="30">
        <v>1</v>
      </c>
      <c r="H12" s="30">
        <v>3</v>
      </c>
      <c r="I12" s="30">
        <v>0</v>
      </c>
      <c r="J12" s="30">
        <v>2</v>
      </c>
      <c r="K12" s="31">
        <v>2</v>
      </c>
      <c r="L12" s="52">
        <f t="shared" si="5"/>
        <v>9</v>
      </c>
      <c r="M12" s="34">
        <v>7</v>
      </c>
      <c r="N12" s="30">
        <v>3</v>
      </c>
      <c r="O12" s="31" t="s">
        <v>26</v>
      </c>
      <c r="P12" s="32">
        <f t="shared" si="1"/>
        <v>1.8</v>
      </c>
      <c r="Q12" s="32">
        <f t="shared" si="2"/>
        <v>3.5</v>
      </c>
      <c r="R12" s="32">
        <f t="shared" si="3"/>
        <v>0.89999999999999991</v>
      </c>
      <c r="S12" s="94">
        <f t="shared" si="4"/>
        <v>6.1999999999999993</v>
      </c>
    </row>
    <row r="13" spans="1:19" x14ac:dyDescent="0.25">
      <c r="S13" s="54"/>
    </row>
  </sheetData>
  <pageMargins left="0.7" right="0.7" top="0.75" bottom="0.75" header="0.3" footer="0.3"/>
  <pageSetup paperSize="9" scale="68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>
      <selection activeCell="G27" sqref="G27"/>
    </sheetView>
  </sheetViews>
  <sheetFormatPr defaultRowHeight="15" x14ac:dyDescent="0.25"/>
  <cols>
    <col min="1" max="1" width="7" style="18" customWidth="1"/>
    <col min="2" max="2" width="8.5703125" style="18" customWidth="1"/>
    <col min="3" max="3" width="6.42578125" style="18" customWidth="1"/>
    <col min="4" max="4" width="6.140625" style="18" customWidth="1"/>
    <col min="5" max="5" width="10.28515625" style="18" customWidth="1"/>
    <col min="6" max="6" width="10.7109375" style="18" customWidth="1"/>
    <col min="7" max="7" width="10.85546875" style="18" customWidth="1"/>
    <col min="8" max="8" width="11" style="18" customWidth="1"/>
    <col min="9" max="9" width="11.140625" style="18" customWidth="1"/>
    <col min="10" max="10" width="10.5703125" style="18" customWidth="1"/>
    <col min="11" max="11" width="11" style="18" customWidth="1"/>
    <col min="12" max="12" width="14" style="54" customWidth="1"/>
    <col min="13" max="13" width="10.42578125" style="18" customWidth="1"/>
    <col min="14" max="14" width="7.7109375" style="18" customWidth="1"/>
    <col min="15" max="15" width="11.5703125" style="18" customWidth="1"/>
    <col min="16" max="16384" width="9.140625" style="18"/>
  </cols>
  <sheetData>
    <row r="1" spans="1:19" x14ac:dyDescent="0.25">
      <c r="A1" s="13"/>
      <c r="B1" s="14"/>
      <c r="C1" s="14"/>
      <c r="D1" s="14"/>
      <c r="E1" s="15"/>
      <c r="F1" s="13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6" t="s">
        <v>8</v>
      </c>
      <c r="L1" s="50"/>
      <c r="M1" s="17" t="s">
        <v>45</v>
      </c>
      <c r="N1" s="14" t="s">
        <v>46</v>
      </c>
      <c r="O1" s="16" t="s">
        <v>9</v>
      </c>
      <c r="P1" s="13"/>
      <c r="Q1" s="13"/>
      <c r="R1" s="13"/>
      <c r="S1" s="13"/>
    </row>
    <row r="2" spans="1:19" ht="51.6" customHeight="1" x14ac:dyDescent="0.25">
      <c r="A2" s="19" t="s">
        <v>0</v>
      </c>
      <c r="B2" s="20" t="s">
        <v>2</v>
      </c>
      <c r="C2" s="20" t="s">
        <v>1</v>
      </c>
      <c r="D2" s="20" t="s">
        <v>16</v>
      </c>
      <c r="E2" s="21" t="s">
        <v>13</v>
      </c>
      <c r="F2" s="19" t="s">
        <v>10</v>
      </c>
      <c r="G2" s="22" t="s">
        <v>10</v>
      </c>
      <c r="H2" s="22" t="s">
        <v>10</v>
      </c>
      <c r="I2" s="22" t="s">
        <v>10</v>
      </c>
      <c r="J2" s="22" t="s">
        <v>10</v>
      </c>
      <c r="K2" s="23" t="s">
        <v>10</v>
      </c>
      <c r="L2" s="51" t="s">
        <v>47</v>
      </c>
      <c r="M2" s="24" t="s">
        <v>44</v>
      </c>
      <c r="N2" s="22" t="s">
        <v>44</v>
      </c>
      <c r="O2" s="23" t="s">
        <v>12</v>
      </c>
      <c r="P2" s="25" t="s">
        <v>48</v>
      </c>
      <c r="Q2" s="25" t="s">
        <v>49</v>
      </c>
      <c r="R2" s="25" t="s">
        <v>50</v>
      </c>
      <c r="S2" s="25" t="s">
        <v>11</v>
      </c>
    </row>
    <row r="3" spans="1:19" x14ac:dyDescent="0.25">
      <c r="A3" s="91" t="s">
        <v>27</v>
      </c>
      <c r="B3" s="75" t="s">
        <v>55</v>
      </c>
      <c r="C3" s="75" t="s">
        <v>55</v>
      </c>
      <c r="D3" s="76" t="s">
        <v>22</v>
      </c>
      <c r="E3" s="77" t="s">
        <v>23</v>
      </c>
      <c r="F3" s="78">
        <v>1</v>
      </c>
      <c r="G3" s="79">
        <v>1</v>
      </c>
      <c r="H3" s="79">
        <v>3</v>
      </c>
      <c r="I3" s="79">
        <v>1</v>
      </c>
      <c r="J3" s="79">
        <v>2</v>
      </c>
      <c r="K3" s="80">
        <v>2</v>
      </c>
      <c r="L3" s="81">
        <f t="shared" ref="L3:L19" si="0">SUM(F3:K3)</f>
        <v>10</v>
      </c>
      <c r="M3" s="82">
        <v>10</v>
      </c>
      <c r="N3" s="79">
        <v>10</v>
      </c>
      <c r="O3" s="80" t="s">
        <v>26</v>
      </c>
      <c r="P3" s="78">
        <f t="shared" ref="P3:P19" si="1">L3*0.2</f>
        <v>2</v>
      </c>
      <c r="Q3" s="78">
        <f t="shared" ref="Q3:Q19" si="2">M3*0.5</f>
        <v>5</v>
      </c>
      <c r="R3" s="78">
        <f t="shared" ref="R3:R19" si="3">N3*0.3</f>
        <v>3</v>
      </c>
      <c r="S3" s="78">
        <f t="shared" ref="S3:S19" si="4">SUM(P3:R3)</f>
        <v>10</v>
      </c>
    </row>
    <row r="4" spans="1:19" x14ac:dyDescent="0.25">
      <c r="A4" s="91" t="s">
        <v>28</v>
      </c>
      <c r="B4" s="75" t="s">
        <v>58</v>
      </c>
      <c r="C4" s="75" t="s">
        <v>59</v>
      </c>
      <c r="D4" s="76" t="s">
        <v>24</v>
      </c>
      <c r="E4" s="77" t="s">
        <v>23</v>
      </c>
      <c r="F4" s="78">
        <v>1</v>
      </c>
      <c r="G4" s="79">
        <v>1</v>
      </c>
      <c r="H4" s="79">
        <v>3</v>
      </c>
      <c r="I4" s="79">
        <v>1</v>
      </c>
      <c r="J4" s="79">
        <v>2</v>
      </c>
      <c r="K4" s="80">
        <v>2</v>
      </c>
      <c r="L4" s="81">
        <f t="shared" si="0"/>
        <v>10</v>
      </c>
      <c r="M4" s="82">
        <v>10</v>
      </c>
      <c r="N4" s="79">
        <v>10</v>
      </c>
      <c r="O4" s="80" t="s">
        <v>26</v>
      </c>
      <c r="P4" s="78">
        <f t="shared" si="1"/>
        <v>2</v>
      </c>
      <c r="Q4" s="78">
        <f t="shared" si="2"/>
        <v>5</v>
      </c>
      <c r="R4" s="78">
        <f t="shared" si="3"/>
        <v>3</v>
      </c>
      <c r="S4" s="78">
        <f t="shared" si="4"/>
        <v>10</v>
      </c>
    </row>
    <row r="5" spans="1:19" x14ac:dyDescent="0.25">
      <c r="A5" s="91" t="s">
        <v>29</v>
      </c>
      <c r="B5" s="75" t="s">
        <v>73</v>
      </c>
      <c r="C5" s="75" t="s">
        <v>65</v>
      </c>
      <c r="D5" s="76" t="s">
        <v>22</v>
      </c>
      <c r="E5" s="77" t="s">
        <v>23</v>
      </c>
      <c r="F5" s="78">
        <v>1</v>
      </c>
      <c r="G5" s="79">
        <v>1</v>
      </c>
      <c r="H5" s="79">
        <v>3</v>
      </c>
      <c r="I5" s="79">
        <v>1</v>
      </c>
      <c r="J5" s="79">
        <v>2</v>
      </c>
      <c r="K5" s="80">
        <v>2</v>
      </c>
      <c r="L5" s="81">
        <f t="shared" si="0"/>
        <v>10</v>
      </c>
      <c r="M5" s="82">
        <v>10</v>
      </c>
      <c r="N5" s="79">
        <v>10</v>
      </c>
      <c r="O5" s="80" t="s">
        <v>26</v>
      </c>
      <c r="P5" s="78">
        <f t="shared" si="1"/>
        <v>2</v>
      </c>
      <c r="Q5" s="78">
        <f t="shared" si="2"/>
        <v>5</v>
      </c>
      <c r="R5" s="78">
        <f t="shared" si="3"/>
        <v>3</v>
      </c>
      <c r="S5" s="78">
        <f t="shared" si="4"/>
        <v>10</v>
      </c>
    </row>
    <row r="6" spans="1:19" x14ac:dyDescent="0.25">
      <c r="A6" s="91" t="s">
        <v>30</v>
      </c>
      <c r="B6" s="75" t="s">
        <v>68</v>
      </c>
      <c r="C6" s="75" t="s">
        <v>58</v>
      </c>
      <c r="D6" s="76" t="s">
        <v>24</v>
      </c>
      <c r="E6" s="77" t="s">
        <v>23</v>
      </c>
      <c r="F6" s="78">
        <v>1</v>
      </c>
      <c r="G6" s="79">
        <v>1</v>
      </c>
      <c r="H6" s="79">
        <v>3</v>
      </c>
      <c r="I6" s="79">
        <v>0</v>
      </c>
      <c r="J6" s="79">
        <v>2</v>
      </c>
      <c r="K6" s="80">
        <v>2</v>
      </c>
      <c r="L6" s="81">
        <f t="shared" si="0"/>
        <v>9</v>
      </c>
      <c r="M6" s="82">
        <v>10</v>
      </c>
      <c r="N6" s="79">
        <v>10</v>
      </c>
      <c r="O6" s="80" t="s">
        <v>26</v>
      </c>
      <c r="P6" s="78">
        <f t="shared" si="1"/>
        <v>1.8</v>
      </c>
      <c r="Q6" s="78">
        <f t="shared" si="2"/>
        <v>5</v>
      </c>
      <c r="R6" s="78">
        <f t="shared" si="3"/>
        <v>3</v>
      </c>
      <c r="S6" s="78">
        <f t="shared" si="4"/>
        <v>9.8000000000000007</v>
      </c>
    </row>
    <row r="7" spans="1:19" x14ac:dyDescent="0.25">
      <c r="A7" s="91" t="s">
        <v>31</v>
      </c>
      <c r="B7" s="75" t="s">
        <v>56</v>
      </c>
      <c r="C7" s="75" t="s">
        <v>53</v>
      </c>
      <c r="D7" s="76" t="s">
        <v>22</v>
      </c>
      <c r="E7" s="77" t="s">
        <v>23</v>
      </c>
      <c r="F7" s="78">
        <v>1</v>
      </c>
      <c r="G7" s="79">
        <v>1</v>
      </c>
      <c r="H7" s="79">
        <v>3</v>
      </c>
      <c r="I7" s="79">
        <v>0</v>
      </c>
      <c r="J7" s="79">
        <v>2</v>
      </c>
      <c r="K7" s="80">
        <v>2</v>
      </c>
      <c r="L7" s="81">
        <f t="shared" si="0"/>
        <v>9</v>
      </c>
      <c r="M7" s="82">
        <v>10</v>
      </c>
      <c r="N7" s="79">
        <v>10</v>
      </c>
      <c r="O7" s="80" t="s">
        <v>26</v>
      </c>
      <c r="P7" s="78">
        <f t="shared" si="1"/>
        <v>1.8</v>
      </c>
      <c r="Q7" s="78">
        <f t="shared" si="2"/>
        <v>5</v>
      </c>
      <c r="R7" s="78">
        <f t="shared" si="3"/>
        <v>3</v>
      </c>
      <c r="S7" s="78">
        <f t="shared" si="4"/>
        <v>9.8000000000000007</v>
      </c>
    </row>
    <row r="8" spans="1:19" x14ac:dyDescent="0.25">
      <c r="A8" s="91" t="s">
        <v>32</v>
      </c>
      <c r="B8" s="75" t="s">
        <v>53</v>
      </c>
      <c r="C8" s="75" t="s">
        <v>58</v>
      </c>
      <c r="D8" s="76" t="s">
        <v>24</v>
      </c>
      <c r="E8" s="77" t="s">
        <v>23</v>
      </c>
      <c r="F8" s="78">
        <v>1</v>
      </c>
      <c r="G8" s="79">
        <v>1</v>
      </c>
      <c r="H8" s="79">
        <v>3</v>
      </c>
      <c r="I8" s="79">
        <v>1</v>
      </c>
      <c r="J8" s="79">
        <v>2</v>
      </c>
      <c r="K8" s="80">
        <v>2</v>
      </c>
      <c r="L8" s="81">
        <f t="shared" si="0"/>
        <v>10</v>
      </c>
      <c r="M8" s="82">
        <v>9</v>
      </c>
      <c r="N8" s="79">
        <v>10</v>
      </c>
      <c r="O8" s="80" t="s">
        <v>26</v>
      </c>
      <c r="P8" s="78">
        <f t="shared" si="1"/>
        <v>2</v>
      </c>
      <c r="Q8" s="78">
        <f t="shared" si="2"/>
        <v>4.5</v>
      </c>
      <c r="R8" s="78">
        <f t="shared" si="3"/>
        <v>3</v>
      </c>
      <c r="S8" s="78">
        <f t="shared" si="4"/>
        <v>9.5</v>
      </c>
    </row>
    <row r="9" spans="1:19" x14ac:dyDescent="0.25">
      <c r="A9" s="91" t="s">
        <v>33</v>
      </c>
      <c r="B9" s="75" t="s">
        <v>71</v>
      </c>
      <c r="C9" s="75" t="s">
        <v>68</v>
      </c>
      <c r="D9" s="76" t="s">
        <v>24</v>
      </c>
      <c r="E9" s="77" t="s">
        <v>23</v>
      </c>
      <c r="F9" s="78">
        <v>1</v>
      </c>
      <c r="G9" s="79">
        <v>1</v>
      </c>
      <c r="H9" s="79">
        <v>3</v>
      </c>
      <c r="I9" s="79">
        <v>0</v>
      </c>
      <c r="J9" s="79">
        <v>2</v>
      </c>
      <c r="K9" s="80">
        <v>2</v>
      </c>
      <c r="L9" s="81">
        <f t="shared" si="0"/>
        <v>9</v>
      </c>
      <c r="M9" s="82">
        <v>10</v>
      </c>
      <c r="N9" s="79">
        <v>8</v>
      </c>
      <c r="O9" s="80" t="s">
        <v>26</v>
      </c>
      <c r="P9" s="78">
        <f t="shared" si="1"/>
        <v>1.8</v>
      </c>
      <c r="Q9" s="78">
        <f t="shared" si="2"/>
        <v>5</v>
      </c>
      <c r="R9" s="78">
        <f t="shared" si="3"/>
        <v>2.4</v>
      </c>
      <c r="S9" s="78">
        <f t="shared" si="4"/>
        <v>9.1999999999999993</v>
      </c>
    </row>
    <row r="10" spans="1:19" ht="15.75" thickBot="1" x14ac:dyDescent="0.3">
      <c r="A10" s="92" t="s">
        <v>34</v>
      </c>
      <c r="B10" s="83" t="s">
        <v>53</v>
      </c>
      <c r="C10" s="83" t="s">
        <v>55</v>
      </c>
      <c r="D10" s="84" t="s">
        <v>24</v>
      </c>
      <c r="E10" s="85" t="s">
        <v>23</v>
      </c>
      <c r="F10" s="86">
        <v>1</v>
      </c>
      <c r="G10" s="87">
        <v>1</v>
      </c>
      <c r="H10" s="87">
        <v>3</v>
      </c>
      <c r="I10" s="87">
        <v>0</v>
      </c>
      <c r="J10" s="87">
        <v>2</v>
      </c>
      <c r="K10" s="88">
        <v>2</v>
      </c>
      <c r="L10" s="89">
        <f t="shared" si="0"/>
        <v>9</v>
      </c>
      <c r="M10" s="90">
        <v>9</v>
      </c>
      <c r="N10" s="87">
        <v>7</v>
      </c>
      <c r="O10" s="88" t="s">
        <v>26</v>
      </c>
      <c r="P10" s="86">
        <f t="shared" si="1"/>
        <v>1.8</v>
      </c>
      <c r="Q10" s="86">
        <f t="shared" si="2"/>
        <v>4.5</v>
      </c>
      <c r="R10" s="86">
        <f t="shared" si="3"/>
        <v>2.1</v>
      </c>
      <c r="S10" s="86">
        <f t="shared" si="4"/>
        <v>8.4</v>
      </c>
    </row>
    <row r="11" spans="1:19" ht="15.75" thickTop="1" x14ac:dyDescent="0.25">
      <c r="A11" s="107" t="s">
        <v>35</v>
      </c>
      <c r="B11" s="108" t="s">
        <v>71</v>
      </c>
      <c r="C11" s="108" t="s">
        <v>59</v>
      </c>
      <c r="D11" s="95" t="s">
        <v>24</v>
      </c>
      <c r="E11" s="96" t="s">
        <v>23</v>
      </c>
      <c r="F11" s="46">
        <v>1</v>
      </c>
      <c r="G11" s="97">
        <v>1</v>
      </c>
      <c r="H11" s="97">
        <v>3</v>
      </c>
      <c r="I11" s="97">
        <v>0</v>
      </c>
      <c r="J11" s="97">
        <v>2</v>
      </c>
      <c r="K11" s="98">
        <v>2</v>
      </c>
      <c r="L11" s="99">
        <f t="shared" si="0"/>
        <v>9</v>
      </c>
      <c r="M11" s="100">
        <v>10</v>
      </c>
      <c r="N11" s="97">
        <v>5</v>
      </c>
      <c r="O11" s="98" t="s">
        <v>26</v>
      </c>
      <c r="P11" s="46">
        <f t="shared" si="1"/>
        <v>1.8</v>
      </c>
      <c r="Q11" s="46">
        <f t="shared" si="2"/>
        <v>5</v>
      </c>
      <c r="R11" s="46">
        <f t="shared" si="3"/>
        <v>1.5</v>
      </c>
      <c r="S11" s="46">
        <f t="shared" si="4"/>
        <v>8.3000000000000007</v>
      </c>
    </row>
    <row r="12" spans="1:19" ht="15.75" thickBot="1" x14ac:dyDescent="0.3">
      <c r="A12" s="109" t="s">
        <v>36</v>
      </c>
      <c r="B12" s="110" t="s">
        <v>53</v>
      </c>
      <c r="C12" s="110" t="s">
        <v>74</v>
      </c>
      <c r="D12" s="101" t="s">
        <v>22</v>
      </c>
      <c r="E12" s="102" t="s">
        <v>23</v>
      </c>
      <c r="F12" s="47">
        <v>1</v>
      </c>
      <c r="G12" s="103">
        <v>1</v>
      </c>
      <c r="H12" s="103">
        <v>3</v>
      </c>
      <c r="I12" s="103">
        <v>1</v>
      </c>
      <c r="J12" s="103">
        <v>2</v>
      </c>
      <c r="K12" s="104">
        <v>1</v>
      </c>
      <c r="L12" s="105">
        <f t="shared" si="0"/>
        <v>9</v>
      </c>
      <c r="M12" s="106">
        <v>7</v>
      </c>
      <c r="N12" s="103">
        <v>10</v>
      </c>
      <c r="O12" s="104" t="s">
        <v>26</v>
      </c>
      <c r="P12" s="47">
        <f t="shared" si="1"/>
        <v>1.8</v>
      </c>
      <c r="Q12" s="47">
        <f t="shared" si="2"/>
        <v>3.5</v>
      </c>
      <c r="R12" s="47">
        <f t="shared" si="3"/>
        <v>3</v>
      </c>
      <c r="S12" s="47">
        <f t="shared" si="4"/>
        <v>8.3000000000000007</v>
      </c>
    </row>
    <row r="13" spans="1:19" x14ac:dyDescent="0.25">
      <c r="A13" s="36" t="s">
        <v>37</v>
      </c>
      <c r="B13" s="37" t="s">
        <v>75</v>
      </c>
      <c r="C13" s="37" t="s">
        <v>53</v>
      </c>
      <c r="D13" s="38" t="s">
        <v>24</v>
      </c>
      <c r="E13" s="39" t="s">
        <v>23</v>
      </c>
      <c r="F13" s="40">
        <v>1</v>
      </c>
      <c r="G13" s="41">
        <v>1</v>
      </c>
      <c r="H13" s="41">
        <v>2</v>
      </c>
      <c r="I13" s="41">
        <v>0</v>
      </c>
      <c r="J13" s="41">
        <v>2</v>
      </c>
      <c r="K13" s="42">
        <v>2</v>
      </c>
      <c r="L13" s="53">
        <f t="shared" si="0"/>
        <v>8</v>
      </c>
      <c r="M13" s="43">
        <v>10</v>
      </c>
      <c r="N13" s="41">
        <v>5</v>
      </c>
      <c r="O13" s="42" t="s">
        <v>26</v>
      </c>
      <c r="P13" s="44">
        <f t="shared" si="1"/>
        <v>1.6</v>
      </c>
      <c r="Q13" s="44">
        <f t="shared" si="2"/>
        <v>5</v>
      </c>
      <c r="R13" s="44">
        <f t="shared" si="3"/>
        <v>1.5</v>
      </c>
      <c r="S13" s="93">
        <f t="shared" si="4"/>
        <v>8.1</v>
      </c>
    </row>
    <row r="14" spans="1:19" x14ac:dyDescent="0.25">
      <c r="A14" s="26" t="s">
        <v>38</v>
      </c>
      <c r="B14" s="27" t="s">
        <v>53</v>
      </c>
      <c r="C14" s="27" t="s">
        <v>76</v>
      </c>
      <c r="D14" s="20" t="s">
        <v>22</v>
      </c>
      <c r="E14" s="28" t="s">
        <v>23</v>
      </c>
      <c r="F14" s="29">
        <v>1</v>
      </c>
      <c r="G14" s="30">
        <v>1</v>
      </c>
      <c r="H14" s="30">
        <v>3</v>
      </c>
      <c r="I14" s="30">
        <v>0</v>
      </c>
      <c r="J14" s="30">
        <v>2</v>
      </c>
      <c r="K14" s="31">
        <v>1</v>
      </c>
      <c r="L14" s="52">
        <f t="shared" si="0"/>
        <v>8</v>
      </c>
      <c r="M14" s="34">
        <v>7</v>
      </c>
      <c r="N14" s="30">
        <v>10</v>
      </c>
      <c r="O14" s="31" t="s">
        <v>26</v>
      </c>
      <c r="P14" s="32">
        <f t="shared" si="1"/>
        <v>1.6</v>
      </c>
      <c r="Q14" s="32">
        <f t="shared" si="2"/>
        <v>3.5</v>
      </c>
      <c r="R14" s="32">
        <f t="shared" si="3"/>
        <v>3</v>
      </c>
      <c r="S14" s="94">
        <f t="shared" si="4"/>
        <v>8.1</v>
      </c>
    </row>
    <row r="15" spans="1:19" x14ac:dyDescent="0.25">
      <c r="A15" s="26" t="s">
        <v>39</v>
      </c>
      <c r="B15" s="27" t="s">
        <v>66</v>
      </c>
      <c r="C15" s="27" t="s">
        <v>73</v>
      </c>
      <c r="D15" s="20" t="s">
        <v>22</v>
      </c>
      <c r="E15" s="28" t="s">
        <v>23</v>
      </c>
      <c r="F15" s="29">
        <v>1</v>
      </c>
      <c r="G15" s="30">
        <v>1</v>
      </c>
      <c r="H15" s="30">
        <v>3</v>
      </c>
      <c r="I15" s="30">
        <v>0</v>
      </c>
      <c r="J15" s="30">
        <v>2</v>
      </c>
      <c r="K15" s="31">
        <v>1</v>
      </c>
      <c r="L15" s="52">
        <f t="shared" si="0"/>
        <v>8</v>
      </c>
      <c r="M15" s="34">
        <v>7</v>
      </c>
      <c r="N15" s="30">
        <v>10</v>
      </c>
      <c r="O15" s="31" t="s">
        <v>26</v>
      </c>
      <c r="P15" s="32">
        <f t="shared" si="1"/>
        <v>1.6</v>
      </c>
      <c r="Q15" s="32">
        <f t="shared" si="2"/>
        <v>3.5</v>
      </c>
      <c r="R15" s="32">
        <f t="shared" si="3"/>
        <v>3</v>
      </c>
      <c r="S15" s="94">
        <f t="shared" si="4"/>
        <v>8.1</v>
      </c>
    </row>
    <row r="16" spans="1:19" x14ac:dyDescent="0.25">
      <c r="A16" s="26" t="s">
        <v>40</v>
      </c>
      <c r="B16" s="27" t="s">
        <v>66</v>
      </c>
      <c r="C16" s="27" t="s">
        <v>52</v>
      </c>
      <c r="D16" s="20" t="s">
        <v>22</v>
      </c>
      <c r="E16" s="28" t="s">
        <v>23</v>
      </c>
      <c r="F16" s="29">
        <v>1</v>
      </c>
      <c r="G16" s="30">
        <v>1</v>
      </c>
      <c r="H16" s="30">
        <v>2</v>
      </c>
      <c r="I16" s="33">
        <v>1</v>
      </c>
      <c r="J16" s="30">
        <v>1</v>
      </c>
      <c r="K16" s="31">
        <v>1</v>
      </c>
      <c r="L16" s="52">
        <f t="shared" si="0"/>
        <v>7</v>
      </c>
      <c r="M16" s="34">
        <v>7</v>
      </c>
      <c r="N16" s="30">
        <v>10</v>
      </c>
      <c r="O16" s="31" t="s">
        <v>26</v>
      </c>
      <c r="P16" s="32">
        <f t="shared" si="1"/>
        <v>1.4000000000000001</v>
      </c>
      <c r="Q16" s="32">
        <f t="shared" si="2"/>
        <v>3.5</v>
      </c>
      <c r="R16" s="32">
        <f t="shared" si="3"/>
        <v>3</v>
      </c>
      <c r="S16" s="94">
        <f t="shared" si="4"/>
        <v>7.9</v>
      </c>
    </row>
    <row r="17" spans="1:19" x14ac:dyDescent="0.25">
      <c r="A17" s="26" t="s">
        <v>41</v>
      </c>
      <c r="B17" s="27" t="s">
        <v>55</v>
      </c>
      <c r="C17" s="27" t="s">
        <v>76</v>
      </c>
      <c r="D17" s="20" t="s">
        <v>24</v>
      </c>
      <c r="E17" s="28" t="s">
        <v>23</v>
      </c>
      <c r="F17" s="29">
        <v>1</v>
      </c>
      <c r="G17" s="30">
        <v>1</v>
      </c>
      <c r="H17" s="30">
        <v>2</v>
      </c>
      <c r="I17" s="33">
        <v>1</v>
      </c>
      <c r="J17" s="30">
        <v>2</v>
      </c>
      <c r="K17" s="31">
        <v>2</v>
      </c>
      <c r="L17" s="52">
        <f t="shared" si="0"/>
        <v>9</v>
      </c>
      <c r="M17" s="34">
        <v>5</v>
      </c>
      <c r="N17" s="30">
        <v>10</v>
      </c>
      <c r="O17" s="31" t="s">
        <v>26</v>
      </c>
      <c r="P17" s="32">
        <f t="shared" si="1"/>
        <v>1.8</v>
      </c>
      <c r="Q17" s="32">
        <f t="shared" si="2"/>
        <v>2.5</v>
      </c>
      <c r="R17" s="32">
        <f t="shared" si="3"/>
        <v>3</v>
      </c>
      <c r="S17" s="94">
        <f t="shared" si="4"/>
        <v>7.3</v>
      </c>
    </row>
    <row r="18" spans="1:19" x14ac:dyDescent="0.25">
      <c r="A18" s="26" t="s">
        <v>42</v>
      </c>
      <c r="B18" s="27" t="s">
        <v>68</v>
      </c>
      <c r="C18" s="27" t="s">
        <v>77</v>
      </c>
      <c r="D18" s="20" t="s">
        <v>24</v>
      </c>
      <c r="E18" s="28" t="s">
        <v>23</v>
      </c>
      <c r="F18" s="29">
        <v>1</v>
      </c>
      <c r="G18" s="30">
        <v>1</v>
      </c>
      <c r="H18" s="30">
        <v>2</v>
      </c>
      <c r="I18" s="30">
        <v>0</v>
      </c>
      <c r="J18" s="30">
        <v>2</v>
      </c>
      <c r="K18" s="31">
        <v>2</v>
      </c>
      <c r="L18" s="52">
        <f t="shared" si="0"/>
        <v>8</v>
      </c>
      <c r="M18" s="34">
        <v>5</v>
      </c>
      <c r="N18" s="30">
        <v>10</v>
      </c>
      <c r="O18" s="31" t="s">
        <v>26</v>
      </c>
      <c r="P18" s="32">
        <f t="shared" si="1"/>
        <v>1.6</v>
      </c>
      <c r="Q18" s="32">
        <f t="shared" si="2"/>
        <v>2.5</v>
      </c>
      <c r="R18" s="32">
        <f t="shared" si="3"/>
        <v>3</v>
      </c>
      <c r="S18" s="94">
        <f t="shared" si="4"/>
        <v>7.1</v>
      </c>
    </row>
    <row r="19" spans="1:19" x14ac:dyDescent="0.25">
      <c r="A19" s="26" t="s">
        <v>43</v>
      </c>
      <c r="B19" s="27" t="s">
        <v>78</v>
      </c>
      <c r="C19" s="27" t="s">
        <v>55</v>
      </c>
      <c r="D19" s="20" t="s">
        <v>24</v>
      </c>
      <c r="E19" s="28" t="s">
        <v>23</v>
      </c>
      <c r="F19" s="29">
        <v>1</v>
      </c>
      <c r="G19" s="30">
        <v>1</v>
      </c>
      <c r="H19" s="30">
        <v>2</v>
      </c>
      <c r="I19" s="30">
        <v>0</v>
      </c>
      <c r="J19" s="30">
        <v>2</v>
      </c>
      <c r="K19" s="31">
        <v>2</v>
      </c>
      <c r="L19" s="52">
        <f t="shared" si="0"/>
        <v>8</v>
      </c>
      <c r="M19" s="35">
        <v>5</v>
      </c>
      <c r="N19" s="30">
        <v>10</v>
      </c>
      <c r="O19" s="31" t="s">
        <v>26</v>
      </c>
      <c r="P19" s="32">
        <f t="shared" si="1"/>
        <v>1.6</v>
      </c>
      <c r="Q19" s="32">
        <f t="shared" si="2"/>
        <v>2.5</v>
      </c>
      <c r="R19" s="32">
        <f t="shared" si="3"/>
        <v>3</v>
      </c>
      <c r="S19" s="94">
        <f t="shared" si="4"/>
        <v>7.1</v>
      </c>
    </row>
    <row r="20" spans="1:19" x14ac:dyDescent="0.25">
      <c r="S20" s="54"/>
    </row>
  </sheetData>
  <sortState ref="B3:V19">
    <sortCondition ref="E3:E19"/>
    <sortCondition descending="1" ref="S3:S19"/>
    <sortCondition ref="B3:B19"/>
  </sortState>
  <pageMargins left="0.7" right="0.7" top="0.75" bottom="0.75" header="0.3" footer="0.3"/>
  <pageSetup paperSize="9" scale="71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9" sqref="D9"/>
    </sheetView>
  </sheetViews>
  <sheetFormatPr defaultRowHeight="15" x14ac:dyDescent="0.25"/>
  <cols>
    <col min="1" max="1" width="12.28515625" customWidth="1"/>
    <col min="2" max="2" width="10.42578125" customWidth="1"/>
    <col min="3" max="3" width="7.7109375" customWidth="1"/>
    <col min="4" max="4" width="31.5703125" customWidth="1"/>
    <col min="5" max="5" width="24.28515625" customWidth="1"/>
    <col min="6" max="6" width="23.85546875" customWidth="1"/>
    <col min="7" max="7" width="17.5703125" customWidth="1"/>
    <col min="8" max="9" width="13.42578125" customWidth="1"/>
  </cols>
  <sheetData>
    <row r="1" spans="1:9" x14ac:dyDescent="0.25">
      <c r="A1" t="s">
        <v>0</v>
      </c>
      <c r="B1" t="s">
        <v>2</v>
      </c>
      <c r="C1" t="s">
        <v>1</v>
      </c>
      <c r="D1" t="s">
        <v>13</v>
      </c>
      <c r="E1" t="s">
        <v>79</v>
      </c>
      <c r="F1" t="s">
        <v>80</v>
      </c>
      <c r="G1" t="s">
        <v>82</v>
      </c>
      <c r="H1" t="s">
        <v>46</v>
      </c>
      <c r="I1" t="s">
        <v>11</v>
      </c>
    </row>
    <row r="2" spans="1:9" x14ac:dyDescent="0.25">
      <c r="A2" s="119">
        <v>1</v>
      </c>
      <c r="B2" s="119" t="s">
        <v>60</v>
      </c>
      <c r="C2" s="119" t="s">
        <v>65</v>
      </c>
      <c r="D2" s="119" t="s">
        <v>83</v>
      </c>
      <c r="E2" s="119">
        <v>10</v>
      </c>
      <c r="F2" s="119" t="s">
        <v>26</v>
      </c>
      <c r="G2" s="119">
        <v>10</v>
      </c>
      <c r="H2" s="119">
        <v>10</v>
      </c>
      <c r="I2" s="119">
        <v>30</v>
      </c>
    </row>
    <row r="3" spans="1:9" x14ac:dyDescent="0.25">
      <c r="A3" s="119">
        <v>2</v>
      </c>
      <c r="B3" s="119" t="s">
        <v>58</v>
      </c>
      <c r="C3" s="119" t="s">
        <v>64</v>
      </c>
      <c r="D3" s="119" t="s">
        <v>81</v>
      </c>
      <c r="E3" s="119">
        <v>9</v>
      </c>
      <c r="F3" s="119" t="s">
        <v>26</v>
      </c>
      <c r="G3" s="119">
        <v>10</v>
      </c>
      <c r="H3" s="119">
        <v>10</v>
      </c>
      <c r="I3" s="119">
        <v>29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AE</vt:lpstr>
      <vt:lpstr>ELEKTROINSTALATER</vt:lpstr>
      <vt:lpstr>KOMERCIJALIST</vt:lpstr>
      <vt:lpstr>TESPR</vt:lpstr>
      <vt:lpstr>PROF</vt:lpstr>
      <vt:lpstr>AE!Podrucje_ispisa</vt:lpstr>
      <vt:lpstr>ELEKTROINSTALATER!Podrucje_ispisa</vt:lpstr>
      <vt:lpstr>KOMERCIJALIST!Podrucje_ispisa</vt:lpstr>
      <vt:lpstr>TESPR!Podrucje_ispisa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SKOLA</cp:lastModifiedBy>
  <cp:lastPrinted>2022-04-13T06:15:16Z</cp:lastPrinted>
  <dcterms:created xsi:type="dcterms:W3CDTF">2022-03-31T14:50:47Z</dcterms:created>
  <dcterms:modified xsi:type="dcterms:W3CDTF">2022-05-02T05:53:50Z</dcterms:modified>
</cp:coreProperties>
</file>